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E12" i="2"/>
  <c r="C3" i="2"/>
  <c r="B3" i="2"/>
  <c r="E4" i="2"/>
  <c r="F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<sst xmlns="http://schemas.openxmlformats.org/spreadsheetml/2006/main" count="27" uniqueCount="27">
  <si>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</si>
  <si>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</si>
  <si>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</si>
  <si>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</si>
  <si>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</si>
  <si>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</si>
  <si>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</si>
  <si>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</si>
  <si>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</si>
  <si>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</si>
  <si>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</si>
  <si>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</si>
  <si>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</si>
  <si>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</si>
  <si>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</si>
  <si>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</si>
  <si>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</si>
  <si>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</si>
  <si>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</si>
  <si>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</si>
  <si>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</si>
  <si>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</si>
  <si>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</si>
  <si>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</si>
  <si>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</si>
  <si>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</si>
  <si>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Yuriria
Estado Analítico del Activo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</si>
</sst>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29" sqref="C29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60.6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281751958.92000002</v>
      </c>
      <c r="C3" s="8">
        <f t="shared" ref="C3:F3" si="0">C4+C12</f>
        <v>551978956.01999998</v>
      </c>
      <c r="D3" s="8">
        <f t="shared" si="0"/>
        <v>482193370.49000001</v>
      </c>
      <c r="E3" s="8">
        <f t="shared" si="0"/>
        <v>351537544.44999993</v>
      </c>
      <c r="F3" s="8">
        <f t="shared" si="0"/>
        <v>69785585.529999971</v>
      </c>
    </row>
    <row r="4" spans="1:6" x14ac:dyDescent="0.2">
      <c r="A4" s="5" t="s">
        <v>4</v>
      </c>
      <c r="B4" s="8">
        <f>SUM(B5:B11)</f>
        <v>29848708.539999999</v>
      </c>
      <c r="C4" s="8">
        <f>SUM(C5:C11)</f>
        <v>500301192.84999996</v>
      </c>
      <c r="D4" s="8">
        <f>SUM(D5:D11)</f>
        <v>452653033.69</v>
      </c>
      <c r="E4" s="8">
        <f>SUM(E5:E11)</f>
        <v>77496867.699999958</v>
      </c>
      <c r="F4" s="8">
        <f>SUM(F5:F11)</f>
        <v>47648159.159999959</v>
      </c>
    </row>
    <row r="5" spans="1:6" x14ac:dyDescent="0.2">
      <c r="A5" s="6" t="s">
        <v>5</v>
      </c>
      <c r="B5" s="9">
        <v>9634991.3800000008</v>
      </c>
      <c r="C5" s="9">
        <v>278673337.63999999</v>
      </c>
      <c r="D5" s="9">
        <v>252869730.46000001</v>
      </c>
      <c r="E5" s="9">
        <f>B5+C5-D5</f>
        <v>35438598.559999973</v>
      </c>
      <c r="F5" s="9">
        <f t="shared" ref="F5:F11" si="1">E5-B5</f>
        <v>25803607.17999997</v>
      </c>
    </row>
    <row r="6" spans="1:6" x14ac:dyDescent="0.2">
      <c r="A6" s="6" t="s">
        <v>6</v>
      </c>
      <c r="B6" s="9">
        <v>8599905.7300000004</v>
      </c>
      <c r="C6" s="9">
        <v>198277853.91999999</v>
      </c>
      <c r="D6" s="9">
        <v>189391701.22999999</v>
      </c>
      <c r="E6" s="9">
        <f t="shared" ref="E6:E11" si="2">B6+C6-D6</f>
        <v>17486058.419999987</v>
      </c>
      <c r="F6" s="9">
        <f t="shared" si="1"/>
        <v>8886152.6899999864</v>
      </c>
    </row>
    <row r="7" spans="1:6" x14ac:dyDescent="0.2">
      <c r="A7" s="6" t="s">
        <v>7</v>
      </c>
      <c r="B7" s="9">
        <v>11613811.43</v>
      </c>
      <c r="C7" s="9">
        <v>23350001.289999999</v>
      </c>
      <c r="D7" s="9">
        <v>10391602</v>
      </c>
      <c r="E7" s="9">
        <f t="shared" si="2"/>
        <v>24572210.719999999</v>
      </c>
      <c r="F7" s="9">
        <f t="shared" si="1"/>
        <v>12958399.289999999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251903250.38</v>
      </c>
      <c r="C12" s="8">
        <f>SUM(C13:C21)</f>
        <v>51677763.170000002</v>
      </c>
      <c r="D12" s="8">
        <f>SUM(D13:D21)</f>
        <v>29540336.800000001</v>
      </c>
      <c r="E12" s="8">
        <f>SUM(E13:E21)</f>
        <v>274040676.75</v>
      </c>
      <c r="F12" s="8">
        <f>SUM(F13:F21)</f>
        <v>22137426.370000005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200004961.61000001</v>
      </c>
      <c r="C15" s="10">
        <v>51608693.170000002</v>
      </c>
      <c r="D15" s="10">
        <v>29505801.800000001</v>
      </c>
      <c r="E15" s="10">
        <f t="shared" si="4"/>
        <v>222107852.98000002</v>
      </c>
      <c r="F15" s="10">
        <f t="shared" si="3"/>
        <v>22102891.370000005</v>
      </c>
    </row>
    <row r="16" spans="1:6" x14ac:dyDescent="0.2">
      <c r="A16" s="6" t="s">
        <v>14</v>
      </c>
      <c r="B16" s="9">
        <v>95007232.409999996</v>
      </c>
      <c r="C16" s="9">
        <v>69070</v>
      </c>
      <c r="D16" s="9">
        <v>34535</v>
      </c>
      <c r="E16" s="9">
        <f t="shared" si="4"/>
        <v>95041767.409999996</v>
      </c>
      <c r="F16" s="9">
        <f t="shared" si="3"/>
        <v>34535</v>
      </c>
    </row>
    <row r="17" spans="1:6" x14ac:dyDescent="0.2">
      <c r="A17" s="6" t="s">
        <v>15</v>
      </c>
      <c r="B17" s="9">
        <v>1992341.23</v>
      </c>
      <c r="C17" s="9">
        <v>0</v>
      </c>
      <c r="D17" s="9">
        <v>0</v>
      </c>
      <c r="E17" s="9">
        <f t="shared" si="4"/>
        <v>1992341.23</v>
      </c>
      <c r="F17" s="9">
        <f t="shared" si="3"/>
        <v>0</v>
      </c>
    </row>
    <row r="18" spans="1:6" x14ac:dyDescent="0.2">
      <c r="A18" s="6" t="s">
        <v>16</v>
      </c>
      <c r="B18" s="9">
        <v>-53826124.719999999</v>
      </c>
      <c r="C18" s="9">
        <v>0</v>
      </c>
      <c r="D18" s="9">
        <v>0</v>
      </c>
      <c r="E18" s="9">
        <f t="shared" si="4"/>
        <v>-53826124.719999999</v>
      </c>
      <c r="F18" s="9">
        <f t="shared" si="3"/>
        <v>0</v>
      </c>
    </row>
    <row r="19" spans="1:6" x14ac:dyDescent="0.2">
      <c r="A19" s="6" t="s">
        <v>17</v>
      </c>
      <c r="B19" s="9">
        <v>8724839.8499999996</v>
      </c>
      <c r="C19" s="9">
        <v>0</v>
      </c>
      <c r="D19" s="9">
        <v>0</v>
      </c>
      <c r="E19" s="9">
        <f t="shared" si="4"/>
        <v>8724839.8499999996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2018-03-08T18:40:55Z</cp:lastPrinted>
  <dcterms:created xsi:type="dcterms:W3CDTF">2014-02-09T04:04:15Z</dcterms:created>
  <dcterms:modified xsi:type="dcterms:W3CDTF">2024-05-01T02:55:55Z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